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3" i="1"/>
  <c r="I21" l="1"/>
  <c r="C81" l="1"/>
  <c r="C82" s="1"/>
  <c r="C13"/>
  <c r="I27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6"/>
  <c r="I25"/>
  <c r="I24"/>
  <c r="I23"/>
  <c r="I22"/>
  <c r="I20"/>
  <c r="I19"/>
  <c r="I17"/>
  <c r="I14"/>
  <c r="I13"/>
  <c r="I12"/>
  <c r="I11"/>
  <c r="I10"/>
  <c r="I9"/>
  <c r="I8"/>
  <c r="I7"/>
  <c r="C8"/>
  <c r="C9" s="1"/>
  <c r="C10" l="1"/>
  <c r="C14" l="1"/>
  <c r="C17" s="1"/>
  <c r="C19" s="1"/>
  <c r="C20" s="1"/>
  <c r="C22" s="1"/>
  <c r="C24" l="1"/>
  <c r="C23"/>
  <c r="C27" s="1"/>
  <c r="C28" l="1"/>
  <c r="C25"/>
  <c r="C26" l="1"/>
  <c r="C29"/>
  <c r="C30" s="1"/>
  <c r="C31" s="1"/>
  <c r="C32" s="1"/>
  <c r="C33" s="1"/>
  <c r="C34" s="1"/>
  <c r="C35" s="1"/>
  <c r="C36" s="1"/>
  <c r="C37" l="1"/>
  <c r="C38" s="1"/>
  <c r="C39" s="1"/>
  <c r="C42" s="1"/>
  <c r="C46" s="1"/>
  <c r="C49" s="1"/>
  <c r="C52" s="1"/>
  <c r="C40"/>
  <c r="C43" l="1"/>
  <c r="C41"/>
  <c r="C47" l="1"/>
  <c r="C44"/>
  <c r="C45" s="1"/>
  <c r="C50" l="1"/>
  <c r="C48"/>
  <c r="C53" l="1"/>
  <c r="C54" s="1"/>
  <c r="C55" s="1"/>
  <c r="C51"/>
  <c r="C58" l="1"/>
  <c r="C57"/>
  <c r="C60" s="1"/>
  <c r="C62" s="1"/>
  <c r="C61" l="1"/>
  <c r="C63" s="1"/>
  <c r="C59"/>
  <c r="C68" l="1"/>
  <c r="C69" s="1"/>
  <c r="C64"/>
  <c r="C65" s="1"/>
  <c r="C66" s="1"/>
  <c r="C67" s="1"/>
  <c r="C70" l="1"/>
  <c r="C71" s="1"/>
  <c r="C72" l="1"/>
  <c r="C75" l="1"/>
  <c r="C78" s="1"/>
  <c r="C79" s="1"/>
  <c r="C73"/>
  <c r="C74" s="1"/>
  <c r="C77"/>
</calcChain>
</file>

<file path=xl/sharedStrings.xml><?xml version="1.0" encoding="utf-8"?>
<sst xmlns="http://schemas.openxmlformats.org/spreadsheetml/2006/main" count="181" uniqueCount="78">
  <si>
    <t>Dates</t>
  </si>
  <si>
    <t>Event</t>
  </si>
  <si>
    <t>High Water</t>
  </si>
  <si>
    <t>Low Water</t>
  </si>
  <si>
    <t>Range</t>
  </si>
  <si>
    <t>(BST)</t>
  </si>
  <si>
    <t>Height</t>
  </si>
  <si>
    <t>Metres</t>
  </si>
  <si>
    <t>Fri</t>
  </si>
  <si>
    <t>(GMT)</t>
  </si>
  <si>
    <t>Sat</t>
  </si>
  <si>
    <t>Sun</t>
  </si>
  <si>
    <t>Good Friday</t>
  </si>
  <si>
    <t>Easter Sunday</t>
  </si>
  <si>
    <t>Mon</t>
  </si>
  <si>
    <t>Easter Monday</t>
  </si>
  <si>
    <t xml:space="preserve">Lift In Day </t>
  </si>
  <si>
    <t>Neaps</t>
  </si>
  <si>
    <t>Springs</t>
  </si>
  <si>
    <t>Shakedown Cruise</t>
  </si>
  <si>
    <t>Tue</t>
  </si>
  <si>
    <t>Evening Racing starts</t>
  </si>
  <si>
    <t>Thu</t>
  </si>
  <si>
    <t>Evening Racing</t>
  </si>
  <si>
    <t>Squib Martello Trophy (Open)</t>
  </si>
  <si>
    <t>Tues</t>
  </si>
  <si>
    <t>Club Racing</t>
  </si>
  <si>
    <r>
      <rPr>
        <sz val="10"/>
        <color rgb="FF0070C0"/>
        <rFont val="Arial"/>
        <family val="2"/>
      </rPr>
      <t xml:space="preserve">Bank Holiday </t>
    </r>
    <r>
      <rPr>
        <sz val="10"/>
        <color rgb="FFFF0000"/>
        <rFont val="Arial"/>
        <family val="2"/>
      </rPr>
      <t xml:space="preserve">/ </t>
    </r>
    <r>
      <rPr>
        <sz val="10"/>
        <color rgb="FF00B050"/>
        <rFont val="Arial"/>
        <family val="2"/>
      </rPr>
      <t>Sea Scouts Visit</t>
    </r>
  </si>
  <si>
    <r>
      <rPr>
        <sz val="10"/>
        <color rgb="FF00B050"/>
        <rFont val="Arial"/>
        <family val="2"/>
      </rPr>
      <t>Sea Scouts Visit /</t>
    </r>
    <r>
      <rPr>
        <sz val="10"/>
        <rFont val="Arial"/>
        <family val="2"/>
      </rPr>
      <t xml:space="preserve"> Evening Racing</t>
    </r>
  </si>
  <si>
    <t>Wed</t>
  </si>
  <si>
    <t xml:space="preserve">Sea Scouts Visit </t>
  </si>
  <si>
    <t>Thur</t>
  </si>
  <si>
    <t>Squibs Reynolds Rose Bowl (Open)</t>
  </si>
  <si>
    <t>June Regatta Practice Race</t>
  </si>
  <si>
    <t>June Regatta (Open)</t>
  </si>
  <si>
    <t>Evening Racing finishes</t>
  </si>
  <si>
    <t xml:space="preserve">Offshore Challenge Cup Race </t>
  </si>
  <si>
    <r>
      <t>Club Racing /</t>
    </r>
    <r>
      <rPr>
        <sz val="10"/>
        <color rgb="FF0070C0"/>
        <rFont val="Arial"/>
        <family val="2"/>
      </rPr>
      <t xml:space="preserve"> </t>
    </r>
    <r>
      <rPr>
        <i/>
        <sz val="10"/>
        <color rgb="FF0070C0"/>
        <rFont val="Arial"/>
        <family val="2"/>
      </rPr>
      <t>Wroxham Week Finish</t>
    </r>
  </si>
  <si>
    <t>Wroxham Gold Cup Race</t>
  </si>
  <si>
    <t>Sea Week (Open)</t>
  </si>
  <si>
    <r>
      <t xml:space="preserve">Club Racing </t>
    </r>
    <r>
      <rPr>
        <i/>
        <sz val="10"/>
        <color rgb="FF0070C0"/>
        <rFont val="Arial"/>
        <family val="2"/>
      </rPr>
      <t>/ Haven Series Britannia Race</t>
    </r>
  </si>
  <si>
    <t>Oulton Week start / Haven Series Depart</t>
  </si>
  <si>
    <t>Oulton Week finish</t>
  </si>
  <si>
    <t>Dutch Challenge Cup Arrive</t>
  </si>
  <si>
    <t>Dutch Challenge Cup Depart</t>
  </si>
  <si>
    <t>Phil Back Trophy Rally to Southwold</t>
  </si>
  <si>
    <t>RN&amp;SYC Annual General Meeting (Provisional)</t>
  </si>
  <si>
    <r>
      <rPr>
        <sz val="10"/>
        <color indexed="57"/>
        <rFont val="Helvetica"/>
        <family val="2"/>
      </rPr>
      <t>Green =</t>
    </r>
    <r>
      <rPr>
        <sz val="10"/>
        <color indexed="10"/>
        <rFont val="Helvetica"/>
        <family val="2"/>
      </rPr>
      <t xml:space="preserve"> </t>
    </r>
    <r>
      <rPr>
        <sz val="10"/>
        <rFont val="Helvetica"/>
        <family val="2"/>
      </rPr>
      <t>Yet to be confirmed</t>
    </r>
  </si>
  <si>
    <r>
      <t xml:space="preserve">Blue = </t>
    </r>
    <r>
      <rPr>
        <sz val="10"/>
        <rFont val="Helvetica"/>
        <family val="2"/>
      </rPr>
      <t>Other Events outside RN&amp;SYC control</t>
    </r>
  </si>
  <si>
    <r>
      <rPr>
        <sz val="10"/>
        <color indexed="10"/>
        <rFont val="Arial"/>
        <family val="2"/>
      </rPr>
      <t>Red =</t>
    </r>
    <r>
      <rPr>
        <sz val="10"/>
        <rFont val="Arial"/>
        <family val="2"/>
      </rPr>
      <t xml:space="preserve"> Changes from previous version</t>
    </r>
  </si>
  <si>
    <r>
      <t>BOD Simo Trophy Race 1</t>
    </r>
    <r>
      <rPr>
        <sz val="10"/>
        <color rgb="FFFF0000"/>
        <rFont val="Arial"/>
        <family val="2"/>
      </rPr>
      <t xml:space="preserve"> (Open)</t>
    </r>
  </si>
  <si>
    <r>
      <t xml:space="preserve">BOD Nicholson Cup </t>
    </r>
    <r>
      <rPr>
        <sz val="10"/>
        <color rgb="FFFF0000"/>
        <rFont val="Arial"/>
        <family val="2"/>
      </rPr>
      <t>(Open)</t>
    </r>
  </si>
  <si>
    <r>
      <t xml:space="preserve">BOD Wilson Cup Race </t>
    </r>
    <r>
      <rPr>
        <sz val="10"/>
        <color rgb="FFFF0000"/>
        <rFont val="Arial"/>
        <family val="2"/>
      </rPr>
      <t>(Open)</t>
    </r>
  </si>
  <si>
    <r>
      <t xml:space="preserve">BOD Simo Trophy Race 3 </t>
    </r>
    <r>
      <rPr>
        <sz val="10"/>
        <color rgb="FFFF0000"/>
        <rFont val="Arial"/>
        <family val="2"/>
      </rPr>
      <t>(Open)</t>
    </r>
  </si>
  <si>
    <r>
      <t xml:space="preserve">Inshore Challenge / BOD George Brooks </t>
    </r>
    <r>
      <rPr>
        <sz val="10"/>
        <color rgb="FFFF0000"/>
        <rFont val="Arial"/>
        <family val="2"/>
      </rPr>
      <t>(Open)</t>
    </r>
  </si>
  <si>
    <r>
      <t>BOD Simo Trophy Race 2</t>
    </r>
    <r>
      <rPr>
        <sz val="10"/>
        <color rgb="FFFF0000"/>
        <rFont val="Arial"/>
        <family val="2"/>
      </rPr>
      <t xml:space="preserve"> (Open)</t>
    </r>
  </si>
  <si>
    <r>
      <t>Visit to Scroby Sands/</t>
    </r>
    <r>
      <rPr>
        <sz val="10"/>
        <color rgb="FFFF0000"/>
        <rFont val="Arial"/>
        <family val="2"/>
      </rPr>
      <t>Aldeburgh Week Starts</t>
    </r>
  </si>
  <si>
    <t>International 12's Regatta</t>
  </si>
  <si>
    <r>
      <rPr>
        <b/>
        <i/>
        <sz val="10"/>
        <color rgb="FFFF0000"/>
        <rFont val="Arial"/>
        <family val="2"/>
      </rPr>
      <t>NSSA Gorleston</t>
    </r>
    <r>
      <rPr>
        <i/>
        <sz val="10"/>
        <color rgb="FF0070C0"/>
        <rFont val="Arial"/>
        <family val="2"/>
      </rPr>
      <t xml:space="preserve"> &amp; Wroxham Week Start</t>
    </r>
  </si>
  <si>
    <r>
      <rPr>
        <b/>
        <sz val="10"/>
        <color rgb="FFFF0000"/>
        <rFont val="Arial"/>
        <family val="2"/>
      </rPr>
      <t>International 12 Regatta</t>
    </r>
    <r>
      <rPr>
        <i/>
        <sz val="10"/>
        <color rgb="FF0070C0"/>
        <rFont val="Arial"/>
        <family val="2"/>
      </rPr>
      <t xml:space="preserve">/BOD Open W/e Wroxham </t>
    </r>
  </si>
  <si>
    <r>
      <t>Southwold Race</t>
    </r>
    <r>
      <rPr>
        <b/>
        <sz val="10"/>
        <color rgb="FFFF0000"/>
        <rFont val="Arial"/>
        <family val="2"/>
      </rPr>
      <t xml:space="preserve"> (9:45 start)</t>
    </r>
  </si>
  <si>
    <t>August Bank Holiday</t>
  </si>
  <si>
    <t>NT</t>
  </si>
  <si>
    <t>BOD - Lowestoft Regatta Trophy (1901)</t>
  </si>
  <si>
    <r>
      <t>BOD - Rhona Radcliffe Trophy - Race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Weekend</t>
    </r>
    <r>
      <rPr>
        <sz val="10"/>
        <color rgb="FFFF0000"/>
        <rFont val="Arial"/>
        <family val="2"/>
      </rPr>
      <t xml:space="preserve"> (Open)</t>
    </r>
  </si>
  <si>
    <t>Thurs</t>
  </si>
  <si>
    <r>
      <t>Club Racestarts /</t>
    </r>
    <r>
      <rPr>
        <b/>
        <i/>
        <sz val="10"/>
        <color rgb="FFFF0000"/>
        <rFont val="Arial"/>
        <family val="2"/>
      </rPr>
      <t>Topper Traveller W/e</t>
    </r>
  </si>
  <si>
    <t xml:space="preserve">Squib Martello Trophy (Open) </t>
  </si>
  <si>
    <t xml:space="preserve">KNZ&amp;VR Depart </t>
  </si>
  <si>
    <t>RN&amp;SYC Marine Events Programme for 2016</t>
  </si>
  <si>
    <r>
      <t xml:space="preserve">Sea Scouts Visit / </t>
    </r>
    <r>
      <rPr>
        <sz val="10"/>
        <color theme="3"/>
        <rFont val="Arial"/>
        <family val="2"/>
      </rPr>
      <t>Royal Dutch Rowing &amp; Sailing Ass</t>
    </r>
  </si>
  <si>
    <r>
      <t>Shakedown Cruise /</t>
    </r>
    <r>
      <rPr>
        <sz val="11"/>
        <color theme="3"/>
        <rFont val="Calibri"/>
        <family val="2"/>
        <scheme val="minor"/>
      </rPr>
      <t xml:space="preserve"> PZV Fleet Visit- Arrival</t>
    </r>
  </si>
  <si>
    <r>
      <rPr>
        <sz val="10"/>
        <color rgb="FF0070C0"/>
        <rFont val="Arial"/>
        <family val="2"/>
      </rPr>
      <t xml:space="preserve">May Day Bank Holiday </t>
    </r>
    <r>
      <rPr>
        <sz val="10"/>
        <color rgb="FFFF0000"/>
        <rFont val="Arial"/>
        <family val="2"/>
      </rPr>
      <t>/</t>
    </r>
    <r>
      <rPr>
        <sz val="10"/>
        <rFont val="Arial"/>
        <family val="2"/>
      </rPr>
      <t xml:space="preserve"> Shakedown Cruise / </t>
    </r>
    <r>
      <rPr>
        <sz val="10"/>
        <color theme="3"/>
        <rFont val="Arial"/>
        <family val="2"/>
      </rPr>
      <t>PZV- Depart</t>
    </r>
    <r>
      <rPr>
        <sz val="10"/>
        <rFont val="Arial"/>
        <family val="2"/>
      </rPr>
      <t xml:space="preserve"> </t>
    </r>
  </si>
  <si>
    <t>NVvt  Fleet Visit- Arrival</t>
  </si>
  <si>
    <t>KNZ&amp;VR Fleet Visit Arrival</t>
  </si>
  <si>
    <r>
      <t>Topper Traveller W/e Race Day /</t>
    </r>
    <r>
      <rPr>
        <b/>
        <i/>
        <sz val="10"/>
        <color theme="3"/>
        <rFont val="Arial"/>
        <family val="2"/>
      </rPr>
      <t xml:space="preserve"> NVvT- Depart </t>
    </r>
  </si>
  <si>
    <t xml:space="preserve">Haven Ports YC/Yare SC/ Felixstowe Ferry SC Fleet Visit </t>
  </si>
  <si>
    <r>
      <t xml:space="preserve">Club Racing / </t>
    </r>
    <r>
      <rPr>
        <sz val="10"/>
        <color theme="3"/>
        <rFont val="Arial"/>
        <family val="2"/>
      </rPr>
      <t>Bradwell Cruisng Club-  Fleet Visit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</si>
</sst>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sz val="10"/>
      <name val="Arial"/>
      <family val="2"/>
      <charset val="204"/>
    </font>
    <font>
      <i/>
      <sz val="10"/>
      <color rgb="FF0066FF"/>
      <name val="Arial"/>
      <family val="2"/>
    </font>
    <font>
      <sz val="10"/>
      <color rgb="FFFF0000"/>
      <name val="Helvetica"/>
      <family val="2"/>
    </font>
    <font>
      <sz val="10"/>
      <color indexed="57"/>
      <name val="Helvetica"/>
      <family val="2"/>
    </font>
    <font>
      <sz val="10"/>
      <color indexed="10"/>
      <name val="Helvetica"/>
      <family val="2"/>
    </font>
    <font>
      <sz val="10"/>
      <name val="Helvetica"/>
      <family val="2"/>
    </font>
    <font>
      <sz val="10"/>
      <color rgb="FF00B0F0"/>
      <name val="Helvetica"/>
      <family val="2"/>
    </font>
    <font>
      <sz val="10"/>
      <color indexed="10"/>
      <name val="Arial"/>
      <family val="2"/>
    </font>
    <font>
      <i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3"/>
      <name val="Calibri"/>
      <family val="2"/>
      <scheme val="minor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5" fillId="0" borderId="15" xfId="0" applyFont="1" applyBorder="1"/>
    <xf numFmtId="0" fontId="0" fillId="0" borderId="16" xfId="0" applyBorder="1" applyAlignment="1">
      <alignment horizontal="center"/>
    </xf>
    <xf numFmtId="16" fontId="2" fillId="0" borderId="15" xfId="0" applyNumberFormat="1" applyFont="1" applyBorder="1" applyAlignment="1">
      <alignment horizontal="center"/>
    </xf>
    <xf numFmtId="0" fontId="6" fillId="0" borderId="15" xfId="0" applyFont="1" applyBorder="1"/>
    <xf numFmtId="20" fontId="4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0" fontId="3" fillId="0" borderId="15" xfId="0" applyFont="1" applyBorder="1"/>
    <xf numFmtId="16" fontId="0" fillId="0" borderId="15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4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/>
    <xf numFmtId="0" fontId="7" fillId="0" borderId="15" xfId="0" applyFont="1" applyBorder="1"/>
    <xf numFmtId="0" fontId="8" fillId="0" borderId="15" xfId="0" applyFont="1" applyBorder="1"/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16" fontId="0" fillId="0" borderId="15" xfId="0" applyNumberFormat="1" applyBorder="1" applyAlignment="1">
      <alignment horizontal="center" vertical="top"/>
    </xf>
    <xf numFmtId="20" fontId="0" fillId="0" borderId="15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20" fontId="0" fillId="0" borderId="15" xfId="0" applyNumberFormat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20" fontId="0" fillId="0" borderId="0" xfId="0" applyNumberFormat="1" applyAlignment="1">
      <alignment horizontal="center"/>
    </xf>
    <xf numFmtId="0" fontId="8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16" fontId="2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20" fontId="2" fillId="0" borderId="15" xfId="0" applyNumberFormat="1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16" fontId="0" fillId="0" borderId="15" xfId="0" applyNumberForma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9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15" xfId="0" applyFont="1" applyBorder="1" applyAlignment="1">
      <alignment vertical="top"/>
    </xf>
    <xf numFmtId="164" fontId="2" fillId="0" borderId="14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6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vertical="top"/>
    </xf>
    <xf numFmtId="20" fontId="0" fillId="0" borderId="18" xfId="0" applyNumberFormat="1" applyBorder="1" applyAlignment="1">
      <alignment horizontal="center" vertical="top"/>
    </xf>
    <xf numFmtId="164" fontId="0" fillId="0" borderId="18" xfId="0" applyNumberFormat="1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0" borderId="15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7" fillId="0" borderId="15" xfId="0" applyFont="1" applyBorder="1"/>
    <xf numFmtId="0" fontId="20" fillId="0" borderId="15" xfId="0" applyFont="1" applyBorder="1"/>
    <xf numFmtId="0" fontId="22" fillId="0" borderId="15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"/>
  <sheetViews>
    <sheetView tabSelected="1" topLeftCell="A35" workbookViewId="0">
      <selection activeCell="E47" sqref="E47"/>
    </sheetView>
  </sheetViews>
  <sheetFormatPr defaultRowHeight="15"/>
  <cols>
    <col min="3" max="3" width="11.28515625" bestFit="1" customWidth="1"/>
    <col min="4" max="4" width="49" customWidth="1"/>
    <col min="5" max="5" width="9.42578125" customWidth="1"/>
    <col min="10" max="10" width="2.7109375" customWidth="1"/>
  </cols>
  <sheetData>
    <row r="1" spans="2:11" ht="15.75" thickBot="1"/>
    <row r="2" spans="2:11" ht="15.75" thickBot="1">
      <c r="B2" s="78" t="s">
        <v>69</v>
      </c>
      <c r="C2" s="79"/>
      <c r="D2" s="79"/>
      <c r="E2" s="79"/>
      <c r="F2" s="79"/>
      <c r="G2" s="79"/>
      <c r="H2" s="79"/>
      <c r="I2" s="80"/>
    </row>
    <row r="3" spans="2:11">
      <c r="B3" s="1"/>
      <c r="C3" s="2"/>
      <c r="D3" s="2"/>
      <c r="E3" s="81"/>
      <c r="F3" s="81"/>
      <c r="G3" s="81"/>
      <c r="H3" s="81"/>
      <c r="I3" s="3"/>
    </row>
    <row r="4" spans="2:11">
      <c r="B4" s="1"/>
      <c r="C4" s="4" t="s">
        <v>0</v>
      </c>
      <c r="D4" s="2" t="s">
        <v>1</v>
      </c>
      <c r="E4" s="82" t="s">
        <v>2</v>
      </c>
      <c r="F4" s="82"/>
      <c r="G4" s="82" t="s">
        <v>3</v>
      </c>
      <c r="H4" s="82"/>
      <c r="I4" s="5" t="s">
        <v>4</v>
      </c>
      <c r="K4" s="6"/>
    </row>
    <row r="5" spans="2:11">
      <c r="B5" s="1"/>
      <c r="C5" s="4">
        <v>2016</v>
      </c>
      <c r="D5" s="2"/>
      <c r="E5" s="4" t="s">
        <v>5</v>
      </c>
      <c r="F5" s="4" t="s">
        <v>6</v>
      </c>
      <c r="G5" s="4" t="s">
        <v>5</v>
      </c>
      <c r="H5" s="4" t="s">
        <v>6</v>
      </c>
      <c r="I5" s="5" t="s">
        <v>7</v>
      </c>
      <c r="K5" s="7"/>
    </row>
    <row r="6" spans="2:11" ht="15.75" thickBot="1">
      <c r="B6" s="8"/>
      <c r="C6" s="9"/>
      <c r="D6" s="9"/>
      <c r="E6" s="10"/>
      <c r="F6" s="10"/>
      <c r="G6" s="10"/>
      <c r="H6" s="10"/>
      <c r="I6" s="11"/>
    </row>
    <row r="7" spans="2:11">
      <c r="B7" s="13" t="s">
        <v>8</v>
      </c>
      <c r="C7" s="14">
        <v>42454</v>
      </c>
      <c r="D7" s="18" t="s">
        <v>12</v>
      </c>
      <c r="E7" s="15">
        <v>0.44444444444444442</v>
      </c>
      <c r="F7" s="16">
        <v>2.2999999999999998</v>
      </c>
      <c r="G7" s="15">
        <v>0.6875</v>
      </c>
      <c r="H7" s="16">
        <v>0.6</v>
      </c>
      <c r="I7" s="17">
        <f t="shared" ref="I7:I59" si="0">F7-H7</f>
        <v>1.6999999999999997</v>
      </c>
      <c r="K7" s="12" t="s">
        <v>9</v>
      </c>
    </row>
    <row r="8" spans="2:11">
      <c r="B8" s="19" t="s">
        <v>10</v>
      </c>
      <c r="C8" s="20">
        <f>C7+1</f>
        <v>42455</v>
      </c>
      <c r="D8" s="21"/>
      <c r="E8" s="22">
        <v>0.46527777777777773</v>
      </c>
      <c r="F8" s="23">
        <v>2.2999999999999998</v>
      </c>
      <c r="G8" s="22">
        <v>0.70833333333333337</v>
      </c>
      <c r="H8" s="23">
        <v>0.7</v>
      </c>
      <c r="I8" s="17">
        <f t="shared" si="0"/>
        <v>1.5999999999999999</v>
      </c>
      <c r="K8" s="12" t="s">
        <v>9</v>
      </c>
    </row>
    <row r="9" spans="2:11">
      <c r="B9" s="19" t="s">
        <v>11</v>
      </c>
      <c r="C9" s="20">
        <f>C8+1</f>
        <v>42456</v>
      </c>
      <c r="D9" s="18" t="s">
        <v>13</v>
      </c>
      <c r="E9" s="24">
        <v>0.52777777777777779</v>
      </c>
      <c r="F9" s="23">
        <v>2.2000000000000002</v>
      </c>
      <c r="G9" s="24">
        <v>0.77777777777777779</v>
      </c>
      <c r="H9" s="23">
        <v>0.7</v>
      </c>
      <c r="I9" s="17">
        <f t="shared" si="0"/>
        <v>1.5000000000000002</v>
      </c>
      <c r="K9" s="12"/>
    </row>
    <row r="10" spans="2:11">
      <c r="B10" s="19" t="s">
        <v>14</v>
      </c>
      <c r="C10" s="20">
        <f>C9+1</f>
        <v>42457</v>
      </c>
      <c r="D10" s="18" t="s">
        <v>15</v>
      </c>
      <c r="E10" s="24">
        <v>0.54861111111111105</v>
      </c>
      <c r="F10" s="23">
        <v>2.1</v>
      </c>
      <c r="G10" s="24">
        <v>0.79861111111111116</v>
      </c>
      <c r="H10" s="23">
        <v>0.8</v>
      </c>
      <c r="I10" s="17">
        <f t="shared" si="0"/>
        <v>1.3</v>
      </c>
      <c r="K10" s="12"/>
    </row>
    <row r="11" spans="2:11">
      <c r="B11" s="19" t="s">
        <v>8</v>
      </c>
      <c r="C11" s="20">
        <v>42468</v>
      </c>
      <c r="D11" s="25" t="s">
        <v>16</v>
      </c>
      <c r="E11" s="24">
        <v>0.68888888888888899</v>
      </c>
      <c r="F11" s="23">
        <v>2.1</v>
      </c>
      <c r="G11" s="24">
        <v>0.41944444444444445</v>
      </c>
      <c r="H11" s="23">
        <v>1.2</v>
      </c>
      <c r="I11" s="17">
        <f t="shared" si="0"/>
        <v>0.90000000000000013</v>
      </c>
      <c r="K11" t="s">
        <v>17</v>
      </c>
    </row>
    <row r="12" spans="2:11">
      <c r="B12" s="19" t="s">
        <v>10</v>
      </c>
      <c r="C12" s="26">
        <v>42490</v>
      </c>
      <c r="D12" s="29" t="s">
        <v>19</v>
      </c>
      <c r="E12" s="27">
        <v>0.65277777777777779</v>
      </c>
      <c r="F12" s="28">
        <v>2.1</v>
      </c>
      <c r="G12" s="27">
        <v>0.40277777777777773</v>
      </c>
      <c r="H12" s="28">
        <v>1.1000000000000001</v>
      </c>
      <c r="I12" s="30">
        <f t="shared" si="0"/>
        <v>1</v>
      </c>
    </row>
    <row r="13" spans="2:11">
      <c r="B13" s="19" t="s">
        <v>11</v>
      </c>
      <c r="C13" s="26">
        <f>C12+1</f>
        <v>42491</v>
      </c>
      <c r="D13" s="29" t="s">
        <v>71</v>
      </c>
      <c r="E13" s="27">
        <v>0.70138888888888884</v>
      </c>
      <c r="F13" s="28">
        <v>2.2000000000000002</v>
      </c>
      <c r="G13" s="27">
        <v>0.4513888888888889</v>
      </c>
      <c r="H13" s="28">
        <v>1.3</v>
      </c>
      <c r="I13" s="30">
        <f t="shared" si="0"/>
        <v>0.90000000000000013</v>
      </c>
      <c r="K13" s="12" t="s">
        <v>17</v>
      </c>
    </row>
    <row r="14" spans="2:11">
      <c r="B14" s="31" t="s">
        <v>14</v>
      </c>
      <c r="C14" s="26">
        <f>C13+1</f>
        <v>42492</v>
      </c>
      <c r="D14" s="32" t="s">
        <v>72</v>
      </c>
      <c r="E14" s="27">
        <v>0.75</v>
      </c>
      <c r="F14" s="28">
        <v>2.2999999999999998</v>
      </c>
      <c r="G14" s="27">
        <v>0.50694444444444442</v>
      </c>
      <c r="H14" s="28">
        <v>1.2</v>
      </c>
      <c r="I14" s="30">
        <f t="shared" si="0"/>
        <v>1.0999999999999999</v>
      </c>
      <c r="K14" s="12" t="s">
        <v>17</v>
      </c>
    </row>
    <row r="15" spans="2:11">
      <c r="B15" s="31" t="s">
        <v>65</v>
      </c>
      <c r="C15" s="26">
        <v>42495</v>
      </c>
      <c r="D15" s="76" t="s">
        <v>74</v>
      </c>
      <c r="E15" s="27"/>
      <c r="F15" s="28"/>
      <c r="G15" s="27"/>
      <c r="H15" s="28"/>
      <c r="I15" s="30"/>
      <c r="K15" s="12"/>
    </row>
    <row r="16" spans="2:11">
      <c r="B16" s="31" t="s">
        <v>10</v>
      </c>
      <c r="C16" s="26">
        <v>42497</v>
      </c>
      <c r="D16" s="76" t="s">
        <v>68</v>
      </c>
      <c r="E16" s="27"/>
      <c r="F16" s="28"/>
      <c r="G16" s="27"/>
      <c r="H16" s="28"/>
      <c r="I16" s="30"/>
      <c r="K16" s="12"/>
    </row>
    <row r="17" spans="2:11">
      <c r="B17" s="19" t="s">
        <v>20</v>
      </c>
      <c r="C17" s="26">
        <f>C14+8</f>
        <v>42500</v>
      </c>
      <c r="D17" s="32" t="s">
        <v>21</v>
      </c>
      <c r="E17" s="27">
        <v>0.54166666666666663</v>
      </c>
      <c r="F17" s="28">
        <v>2.5</v>
      </c>
      <c r="G17" s="27">
        <v>0.79861111111111116</v>
      </c>
      <c r="H17" s="28">
        <v>0.5</v>
      </c>
      <c r="I17" s="30">
        <f t="shared" si="0"/>
        <v>2</v>
      </c>
      <c r="K17" s="12"/>
    </row>
    <row r="18" spans="2:11">
      <c r="B18" s="19" t="s">
        <v>65</v>
      </c>
      <c r="C18" s="26">
        <v>42502</v>
      </c>
      <c r="D18" s="33" t="s">
        <v>73</v>
      </c>
      <c r="E18" s="27"/>
      <c r="F18" s="28"/>
      <c r="G18" s="27"/>
      <c r="H18" s="28"/>
      <c r="I18" s="30"/>
      <c r="K18" s="12"/>
    </row>
    <row r="19" spans="2:11">
      <c r="B19" s="19" t="s">
        <v>8</v>
      </c>
      <c r="C19" s="26">
        <f>C17+3</f>
        <v>42503</v>
      </c>
      <c r="E19" s="27">
        <v>0.63194444444444442</v>
      </c>
      <c r="F19" s="28">
        <v>2.2000000000000002</v>
      </c>
      <c r="G19" s="27">
        <v>0.38194444444444442</v>
      </c>
      <c r="H19" s="28">
        <v>1.2</v>
      </c>
      <c r="I19" s="30">
        <f t="shared" si="0"/>
        <v>1.0000000000000002</v>
      </c>
      <c r="K19" s="12" t="s">
        <v>17</v>
      </c>
    </row>
    <row r="20" spans="2:11">
      <c r="B20" s="19" t="s">
        <v>10</v>
      </c>
      <c r="C20" s="26">
        <f>C19+1</f>
        <v>42504</v>
      </c>
      <c r="D20" s="32" t="s">
        <v>66</v>
      </c>
      <c r="E20" s="27">
        <v>0.67361111111111116</v>
      </c>
      <c r="F20" s="28">
        <v>2.1</v>
      </c>
      <c r="G20" s="27">
        <v>0.43055555555555558</v>
      </c>
      <c r="H20" s="28">
        <v>1.3</v>
      </c>
      <c r="I20" s="30">
        <f t="shared" si="0"/>
        <v>0.8</v>
      </c>
      <c r="K20" s="12" t="s">
        <v>17</v>
      </c>
    </row>
    <row r="21" spans="2:11">
      <c r="B21" s="19" t="s">
        <v>11</v>
      </c>
      <c r="C21" s="26">
        <v>42139</v>
      </c>
      <c r="D21" s="75" t="s">
        <v>75</v>
      </c>
      <c r="E21" s="27">
        <v>0.72569444444444453</v>
      </c>
      <c r="F21" s="28">
        <v>2.17</v>
      </c>
      <c r="G21" s="27">
        <v>0.4861111111111111</v>
      </c>
      <c r="H21" s="28">
        <v>1.29</v>
      </c>
      <c r="I21" s="30">
        <f t="shared" si="0"/>
        <v>0.87999999999999989</v>
      </c>
      <c r="K21" s="12"/>
    </row>
    <row r="22" spans="2:11">
      <c r="B22" s="31" t="s">
        <v>20</v>
      </c>
      <c r="C22" s="26">
        <f>C20+3</f>
        <v>42507</v>
      </c>
      <c r="D22" s="34" t="s">
        <v>23</v>
      </c>
      <c r="E22" s="27">
        <v>0.31944444444444448</v>
      </c>
      <c r="F22" s="28">
        <v>2.1</v>
      </c>
      <c r="G22" s="27">
        <v>0.5625</v>
      </c>
      <c r="H22" s="28">
        <v>1.2</v>
      </c>
      <c r="I22" s="30">
        <f t="shared" si="0"/>
        <v>0.90000000000000013</v>
      </c>
      <c r="K22" s="12"/>
    </row>
    <row r="23" spans="2:11">
      <c r="B23" s="31" t="s">
        <v>8</v>
      </c>
      <c r="C23" s="26">
        <f>C19+7</f>
        <v>42510</v>
      </c>
      <c r="D23" s="33"/>
      <c r="E23" s="27">
        <v>0.40277777777777773</v>
      </c>
      <c r="F23" s="28">
        <v>2.2999999999999998</v>
      </c>
      <c r="G23" s="27">
        <v>0.64583333333333337</v>
      </c>
      <c r="H23" s="28">
        <v>0.9</v>
      </c>
      <c r="I23" s="30">
        <f t="shared" si="0"/>
        <v>1.4</v>
      </c>
      <c r="K23" s="12"/>
    </row>
    <row r="24" spans="2:11">
      <c r="B24" s="19" t="s">
        <v>10</v>
      </c>
      <c r="C24" s="26">
        <f>C22+4</f>
        <v>42511</v>
      </c>
      <c r="D24" s="32" t="s">
        <v>67</v>
      </c>
      <c r="E24" s="27">
        <v>0.4236111111111111</v>
      </c>
      <c r="F24" s="28">
        <v>2.4</v>
      </c>
      <c r="G24" s="27">
        <v>0.67361111111111116</v>
      </c>
      <c r="H24" s="28">
        <v>0.8</v>
      </c>
      <c r="I24" s="30">
        <f t="shared" si="0"/>
        <v>1.5999999999999999</v>
      </c>
    </row>
    <row r="25" spans="2:11">
      <c r="B25" s="19" t="s">
        <v>11</v>
      </c>
      <c r="C25" s="26">
        <f t="shared" ref="C25:C39" si="1">C24+1</f>
        <v>42512</v>
      </c>
      <c r="D25" s="32" t="s">
        <v>24</v>
      </c>
      <c r="E25" s="27">
        <v>0.44444444444444442</v>
      </c>
      <c r="F25" s="28">
        <v>2.4</v>
      </c>
      <c r="G25" s="27">
        <v>0.69444444444444453</v>
      </c>
      <c r="H25" s="28">
        <v>0.7</v>
      </c>
      <c r="I25" s="30">
        <f t="shared" si="0"/>
        <v>1.7</v>
      </c>
    </row>
    <row r="26" spans="2:11">
      <c r="B26" s="19" t="s">
        <v>25</v>
      </c>
      <c r="C26" s="26">
        <f>C25+2</f>
        <v>42514</v>
      </c>
      <c r="D26" s="34" t="s">
        <v>23</v>
      </c>
      <c r="E26" s="27">
        <v>0.49305555555555558</v>
      </c>
      <c r="F26" s="28">
        <v>2.4</v>
      </c>
      <c r="G26" s="27">
        <v>0.75</v>
      </c>
      <c r="H26" s="28">
        <v>0.7</v>
      </c>
      <c r="I26" s="30">
        <f t="shared" si="0"/>
        <v>1.7</v>
      </c>
    </row>
    <row r="27" spans="2:11">
      <c r="B27" s="31" t="s">
        <v>8</v>
      </c>
      <c r="C27" s="26">
        <f>C23+7</f>
        <v>42517</v>
      </c>
      <c r="D27" s="33"/>
      <c r="E27" s="27">
        <v>0.56944444444444442</v>
      </c>
      <c r="F27" s="28">
        <v>2.2999999999999998</v>
      </c>
      <c r="G27" s="27">
        <v>0.3125</v>
      </c>
      <c r="H27" s="28">
        <v>1</v>
      </c>
      <c r="I27" s="30">
        <f t="shared" si="0"/>
        <v>1.2999999999999998</v>
      </c>
    </row>
    <row r="28" spans="2:11">
      <c r="B28" s="19" t="s">
        <v>10</v>
      </c>
      <c r="C28" s="26">
        <f>C24+7</f>
        <v>42518</v>
      </c>
      <c r="D28" s="32" t="s">
        <v>77</v>
      </c>
      <c r="E28" s="27">
        <v>0.59722222222222221</v>
      </c>
      <c r="F28" s="28">
        <v>2.2999999999999998</v>
      </c>
      <c r="G28" s="27">
        <v>0.34722222222222227</v>
      </c>
      <c r="H28" s="28">
        <v>1.1000000000000001</v>
      </c>
      <c r="I28" s="30">
        <f t="shared" si="0"/>
        <v>1.1999999999999997</v>
      </c>
    </row>
    <row r="29" spans="2:11">
      <c r="B29" s="19" t="s">
        <v>11</v>
      </c>
      <c r="C29" s="26">
        <f>C25+7</f>
        <v>42519</v>
      </c>
      <c r="D29" s="33"/>
      <c r="E29" s="27">
        <v>0.63888888888888895</v>
      </c>
      <c r="F29" s="28">
        <v>2.2999999999999998</v>
      </c>
      <c r="G29" s="27">
        <v>0.3888888888888889</v>
      </c>
      <c r="H29" s="28">
        <v>1.2</v>
      </c>
      <c r="I29" s="30">
        <f t="shared" si="0"/>
        <v>1.0999999999999999</v>
      </c>
    </row>
    <row r="30" spans="2:11">
      <c r="B30" s="31" t="s">
        <v>14</v>
      </c>
      <c r="C30" s="26">
        <f>C29+1</f>
        <v>42520</v>
      </c>
      <c r="D30" s="35" t="s">
        <v>27</v>
      </c>
      <c r="E30" s="27">
        <v>0.68055555555555547</v>
      </c>
      <c r="F30" s="28">
        <v>2.2999999999999998</v>
      </c>
      <c r="G30" s="27">
        <v>0.43055555555555558</v>
      </c>
      <c r="H30" s="28">
        <v>1.2</v>
      </c>
      <c r="I30" s="30">
        <f t="shared" si="0"/>
        <v>1.0999999999999999</v>
      </c>
      <c r="K30" s="12" t="s">
        <v>17</v>
      </c>
    </row>
    <row r="31" spans="2:11">
      <c r="B31" s="31" t="s">
        <v>20</v>
      </c>
      <c r="C31" s="26">
        <f t="shared" si="1"/>
        <v>42521</v>
      </c>
      <c r="D31" s="35" t="s">
        <v>28</v>
      </c>
      <c r="E31" s="27">
        <v>0.72916666666666663</v>
      </c>
      <c r="F31" s="28">
        <v>2.2999999999999998</v>
      </c>
      <c r="G31" s="27">
        <v>0.47916666666666669</v>
      </c>
      <c r="H31" s="28">
        <v>1.2</v>
      </c>
      <c r="I31" s="30">
        <v>1.3</v>
      </c>
      <c r="K31" s="12" t="s">
        <v>17</v>
      </c>
    </row>
    <row r="32" spans="2:11">
      <c r="B32" s="31" t="s">
        <v>29</v>
      </c>
      <c r="C32" s="26">
        <f t="shared" si="1"/>
        <v>42522</v>
      </c>
      <c r="D32" s="25" t="s">
        <v>30</v>
      </c>
      <c r="E32" s="27">
        <v>0.29166666666666669</v>
      </c>
      <c r="F32" s="28">
        <v>2.2000000000000002</v>
      </c>
      <c r="G32" s="27">
        <v>0.53472222222222221</v>
      </c>
      <c r="H32" s="28">
        <v>1.1000000000000001</v>
      </c>
      <c r="I32" s="30">
        <f t="shared" si="0"/>
        <v>1.1000000000000001</v>
      </c>
      <c r="K32" s="12"/>
    </row>
    <row r="33" spans="2:11">
      <c r="B33" s="31" t="s">
        <v>31</v>
      </c>
      <c r="C33" s="26">
        <f t="shared" si="1"/>
        <v>42523</v>
      </c>
      <c r="D33" s="25" t="s">
        <v>30</v>
      </c>
      <c r="E33" s="24">
        <v>0.33333333333333331</v>
      </c>
      <c r="F33" s="28">
        <v>2.2999999999999998</v>
      </c>
      <c r="G33" s="27">
        <v>0.57638888888888895</v>
      </c>
      <c r="H33" s="28">
        <v>0.9</v>
      </c>
      <c r="I33" s="30">
        <f t="shared" si="0"/>
        <v>1.4</v>
      </c>
      <c r="K33" s="12"/>
    </row>
    <row r="34" spans="2:11">
      <c r="B34" s="31" t="s">
        <v>8</v>
      </c>
      <c r="C34" s="26">
        <f t="shared" si="1"/>
        <v>42524</v>
      </c>
      <c r="D34" s="25" t="s">
        <v>70</v>
      </c>
      <c r="E34" s="27">
        <v>0.36805555555555558</v>
      </c>
      <c r="F34" s="28">
        <v>2.4</v>
      </c>
      <c r="G34" s="27">
        <v>0.61805555555555558</v>
      </c>
      <c r="H34" s="28">
        <v>0.7</v>
      </c>
      <c r="I34" s="30">
        <f t="shared" si="0"/>
        <v>1.7</v>
      </c>
    </row>
    <row r="35" spans="2:11">
      <c r="B35" s="19" t="s">
        <v>10</v>
      </c>
      <c r="C35" s="26">
        <f>C34+1</f>
        <v>42525</v>
      </c>
      <c r="D35" s="32" t="s">
        <v>32</v>
      </c>
      <c r="E35" s="27">
        <v>0.40277777777777773</v>
      </c>
      <c r="F35" s="28">
        <v>2.5</v>
      </c>
      <c r="G35" s="27">
        <v>0.65277777777777779</v>
      </c>
      <c r="H35" s="28">
        <v>0.5</v>
      </c>
      <c r="I35" s="30">
        <f t="shared" si="0"/>
        <v>2</v>
      </c>
    </row>
    <row r="36" spans="2:11">
      <c r="B36" s="36" t="s">
        <v>11</v>
      </c>
      <c r="C36" s="37">
        <f t="shared" si="1"/>
        <v>42526</v>
      </c>
      <c r="D36" s="35" t="s">
        <v>32</v>
      </c>
      <c r="E36" s="38">
        <v>0.43055555555555558</v>
      </c>
      <c r="F36" s="39">
        <v>2.6</v>
      </c>
      <c r="G36" s="38">
        <v>0.6875</v>
      </c>
      <c r="H36" s="39">
        <v>0.4</v>
      </c>
      <c r="I36" s="40">
        <f t="shared" si="0"/>
        <v>2.2000000000000002</v>
      </c>
      <c r="K36" t="s">
        <v>18</v>
      </c>
    </row>
    <row r="37" spans="2:11">
      <c r="B37" s="41" t="s">
        <v>20</v>
      </c>
      <c r="C37" s="26">
        <f>C36+2</f>
        <v>42528</v>
      </c>
      <c r="D37" s="35" t="s">
        <v>23</v>
      </c>
      <c r="E37" s="38">
        <v>0.49305555555555558</v>
      </c>
      <c r="F37" s="39">
        <v>2.6</v>
      </c>
      <c r="G37" s="38">
        <v>0.75</v>
      </c>
      <c r="H37" s="39">
        <v>0.4</v>
      </c>
      <c r="I37" s="40">
        <f t="shared" si="0"/>
        <v>2.2000000000000002</v>
      </c>
      <c r="K37" s="12" t="s">
        <v>18</v>
      </c>
    </row>
    <row r="38" spans="2:11">
      <c r="B38" s="31" t="s">
        <v>8</v>
      </c>
      <c r="C38" s="26">
        <f>C37+3</f>
        <v>42531</v>
      </c>
      <c r="D38" s="32" t="s">
        <v>33</v>
      </c>
      <c r="E38" s="27">
        <v>0.57638888888888895</v>
      </c>
      <c r="F38" s="28">
        <v>2.4</v>
      </c>
      <c r="G38" s="27">
        <v>0.3263888888888889</v>
      </c>
      <c r="H38" s="28">
        <v>1</v>
      </c>
      <c r="I38" s="30">
        <f t="shared" si="0"/>
        <v>1.4</v>
      </c>
      <c r="K38" s="12"/>
    </row>
    <row r="39" spans="2:11">
      <c r="B39" s="42" t="s">
        <v>10</v>
      </c>
      <c r="C39" s="37">
        <f t="shared" si="1"/>
        <v>42532</v>
      </c>
      <c r="D39" s="43" t="s">
        <v>34</v>
      </c>
      <c r="E39" s="44">
        <v>0.61111111111111105</v>
      </c>
      <c r="F39" s="45">
        <v>2.2999999999999998</v>
      </c>
      <c r="G39" s="44">
        <v>0.3611111111111111</v>
      </c>
      <c r="H39" s="45">
        <v>1.2</v>
      </c>
      <c r="I39" s="46">
        <f t="shared" si="0"/>
        <v>1.0999999999999999</v>
      </c>
      <c r="K39" s="12"/>
    </row>
    <row r="40" spans="2:11">
      <c r="B40" s="19" t="s">
        <v>11</v>
      </c>
      <c r="C40" s="26">
        <f>C36+7</f>
        <v>42533</v>
      </c>
      <c r="D40" s="43" t="s">
        <v>34</v>
      </c>
      <c r="E40" s="27">
        <v>0.64583333333333337</v>
      </c>
      <c r="F40" s="28">
        <v>2.2000000000000002</v>
      </c>
      <c r="G40" s="27">
        <v>0.39583333333333331</v>
      </c>
      <c r="H40" s="28">
        <v>1.3</v>
      </c>
      <c r="I40" s="30">
        <f t="shared" si="0"/>
        <v>0.90000000000000013</v>
      </c>
    </row>
    <row r="41" spans="2:11">
      <c r="B41" s="31" t="s">
        <v>20</v>
      </c>
      <c r="C41" s="26">
        <f>C40+2</f>
        <v>42535</v>
      </c>
      <c r="D41" s="32" t="s">
        <v>23</v>
      </c>
      <c r="E41" s="47">
        <v>0.72222222222222221</v>
      </c>
      <c r="F41" s="28">
        <v>2.1</v>
      </c>
      <c r="G41" s="27">
        <v>0.47916666666666669</v>
      </c>
      <c r="H41" s="28">
        <v>1.3</v>
      </c>
      <c r="I41" s="30">
        <f t="shared" si="0"/>
        <v>0.8</v>
      </c>
      <c r="K41" s="12" t="s">
        <v>17</v>
      </c>
    </row>
    <row r="42" spans="2:11">
      <c r="B42" s="42" t="s">
        <v>10</v>
      </c>
      <c r="C42" s="37">
        <f>C39+7</f>
        <v>42539</v>
      </c>
      <c r="D42" s="48" t="s">
        <v>50</v>
      </c>
      <c r="E42" s="44">
        <v>0.375</v>
      </c>
      <c r="F42" s="45">
        <v>2.2999999999999998</v>
      </c>
      <c r="G42" s="44">
        <v>0.625</v>
      </c>
      <c r="H42" s="45">
        <v>1</v>
      </c>
      <c r="I42" s="46">
        <f t="shared" si="0"/>
        <v>1.2999999999999998</v>
      </c>
      <c r="K42" s="12"/>
    </row>
    <row r="43" spans="2:11">
      <c r="B43" s="42" t="s">
        <v>11</v>
      </c>
      <c r="C43" s="37">
        <f>C40+7</f>
        <v>42540</v>
      </c>
      <c r="D43" s="35" t="s">
        <v>51</v>
      </c>
      <c r="E43" s="44">
        <v>0.40277777777777773</v>
      </c>
      <c r="F43" s="45">
        <v>2.2999999999999998</v>
      </c>
      <c r="G43" s="44">
        <v>0.65277777777777779</v>
      </c>
      <c r="H43" s="45">
        <v>0.8</v>
      </c>
      <c r="I43" s="46">
        <f t="shared" si="0"/>
        <v>1.4999999999999998</v>
      </c>
    </row>
    <row r="44" spans="2:11">
      <c r="B44" s="49" t="s">
        <v>20</v>
      </c>
      <c r="C44" s="37">
        <f>C43+2</f>
        <v>42542</v>
      </c>
      <c r="D44" s="50" t="s">
        <v>23</v>
      </c>
      <c r="E44" s="44">
        <v>0.4513888888888889</v>
      </c>
      <c r="F44" s="45">
        <v>2.4</v>
      </c>
      <c r="G44" s="44">
        <v>0.70833333333333337</v>
      </c>
      <c r="H44" s="45">
        <v>0.6</v>
      </c>
      <c r="I44" s="46">
        <f t="shared" si="0"/>
        <v>1.7999999999999998</v>
      </c>
      <c r="K44" s="12" t="s">
        <v>18</v>
      </c>
    </row>
    <row r="45" spans="2:11">
      <c r="B45" s="49" t="s">
        <v>8</v>
      </c>
      <c r="C45" s="51">
        <f>C44+3</f>
        <v>42545</v>
      </c>
      <c r="D45" s="52"/>
      <c r="E45" s="53">
        <v>0.52777777777777779</v>
      </c>
      <c r="F45" s="54">
        <v>2.5</v>
      </c>
      <c r="G45" s="53">
        <v>0.79166666666666663</v>
      </c>
      <c r="H45" s="54">
        <v>0.5</v>
      </c>
      <c r="I45" s="46">
        <f t="shared" si="0"/>
        <v>2</v>
      </c>
      <c r="K45" s="12"/>
    </row>
    <row r="46" spans="2:11">
      <c r="B46" s="42" t="s">
        <v>10</v>
      </c>
      <c r="C46" s="37">
        <f>C42+7</f>
        <v>42546</v>
      </c>
      <c r="D46" s="35" t="s">
        <v>55</v>
      </c>
      <c r="E46" s="44">
        <v>0.55555555555555558</v>
      </c>
      <c r="F46" s="45">
        <v>2.5</v>
      </c>
      <c r="G46" s="44">
        <v>0.30555555555555552</v>
      </c>
      <c r="H46" s="45">
        <v>0.9</v>
      </c>
      <c r="I46" s="46">
        <f t="shared" si="0"/>
        <v>1.6</v>
      </c>
      <c r="K46" s="12"/>
    </row>
    <row r="47" spans="2:11">
      <c r="B47" s="42" t="s">
        <v>11</v>
      </c>
      <c r="C47" s="37">
        <f>C43+7</f>
        <v>42547</v>
      </c>
      <c r="D47" s="35" t="s">
        <v>63</v>
      </c>
      <c r="E47" s="44">
        <v>0.59027777777777779</v>
      </c>
      <c r="F47" s="45">
        <v>2.4</v>
      </c>
      <c r="G47" s="44">
        <v>0.33333333333333331</v>
      </c>
      <c r="H47" s="45">
        <v>1</v>
      </c>
      <c r="I47" s="46">
        <f t="shared" si="0"/>
        <v>1.4</v>
      </c>
      <c r="K47" s="12"/>
    </row>
    <row r="48" spans="2:11">
      <c r="B48" s="42" t="s">
        <v>20</v>
      </c>
      <c r="C48" s="37">
        <f>C47+2</f>
        <v>42549</v>
      </c>
      <c r="D48" s="55" t="s">
        <v>23</v>
      </c>
      <c r="E48" s="44">
        <v>0.66666666666666663</v>
      </c>
      <c r="F48" s="45">
        <v>2.4</v>
      </c>
      <c r="G48" s="44">
        <v>0.41666666666666669</v>
      </c>
      <c r="H48" s="45">
        <v>1.1000000000000001</v>
      </c>
      <c r="I48" s="46">
        <f t="shared" si="0"/>
        <v>1.2999999999999998</v>
      </c>
      <c r="K48" s="12" t="s">
        <v>18</v>
      </c>
    </row>
    <row r="49" spans="2:11">
      <c r="B49" s="36" t="s">
        <v>10</v>
      </c>
      <c r="C49" s="56">
        <f>C46+7</f>
        <v>42553</v>
      </c>
      <c r="D49" s="35" t="s">
        <v>52</v>
      </c>
      <c r="E49" s="38">
        <v>0.34722222222222227</v>
      </c>
      <c r="F49" s="39">
        <v>2.4</v>
      </c>
      <c r="G49" s="38">
        <v>0.60416666666666663</v>
      </c>
      <c r="H49" s="39">
        <v>0.8</v>
      </c>
      <c r="I49" s="40">
        <f t="shared" si="0"/>
        <v>1.5999999999999999</v>
      </c>
      <c r="K49" s="57"/>
    </row>
    <row r="50" spans="2:11">
      <c r="B50" s="36" t="s">
        <v>11</v>
      </c>
      <c r="C50" s="56">
        <f>C47+7</f>
        <v>42554</v>
      </c>
      <c r="D50" s="12" t="s">
        <v>60</v>
      </c>
      <c r="E50" s="38">
        <v>0.3888888888888889</v>
      </c>
      <c r="F50" s="39">
        <v>2.5</v>
      </c>
      <c r="G50" s="38">
        <v>0.63888888888888895</v>
      </c>
      <c r="H50" s="39">
        <v>0.6</v>
      </c>
      <c r="I50" s="40">
        <f t="shared" si="0"/>
        <v>1.9</v>
      </c>
      <c r="K50" s="57"/>
    </row>
    <row r="51" spans="2:11">
      <c r="B51" s="42" t="s">
        <v>20</v>
      </c>
      <c r="C51" s="37">
        <f>C50+2</f>
        <v>42556</v>
      </c>
      <c r="D51" s="55" t="s">
        <v>35</v>
      </c>
      <c r="E51" s="38">
        <v>0.4513888888888889</v>
      </c>
      <c r="F51" s="39">
        <v>2.6</v>
      </c>
      <c r="G51" s="38">
        <v>0.70833333333333337</v>
      </c>
      <c r="H51" s="39">
        <v>0.4</v>
      </c>
      <c r="I51" s="40">
        <f t="shared" si="0"/>
        <v>2.2000000000000002</v>
      </c>
      <c r="K51" s="12" t="s">
        <v>18</v>
      </c>
    </row>
    <row r="52" spans="2:11">
      <c r="B52" s="36" t="s">
        <v>10</v>
      </c>
      <c r="C52" s="56">
        <f>C49+7</f>
        <v>42560</v>
      </c>
      <c r="D52" s="55" t="s">
        <v>53</v>
      </c>
      <c r="E52" s="38">
        <v>0.5625</v>
      </c>
      <c r="F52" s="39">
        <v>2.4</v>
      </c>
      <c r="G52" s="38">
        <v>0.30555555555555552</v>
      </c>
      <c r="H52" s="39">
        <v>1</v>
      </c>
      <c r="I52" s="40">
        <f t="shared" si="0"/>
        <v>1.4</v>
      </c>
      <c r="K52" s="12"/>
    </row>
    <row r="53" spans="2:11">
      <c r="B53" s="36" t="s">
        <v>11</v>
      </c>
      <c r="C53" s="56">
        <f>C50+7</f>
        <v>42561</v>
      </c>
      <c r="D53" s="35" t="s">
        <v>36</v>
      </c>
      <c r="E53" s="38">
        <v>0.58333333333333337</v>
      </c>
      <c r="F53" s="39">
        <v>2.4</v>
      </c>
      <c r="G53" s="38">
        <v>0.33333333333333331</v>
      </c>
      <c r="H53" s="39">
        <v>1.1000000000000001</v>
      </c>
      <c r="I53" s="40">
        <f t="shared" si="0"/>
        <v>1.2999999999999998</v>
      </c>
      <c r="K53" s="12"/>
    </row>
    <row r="54" spans="2:11">
      <c r="B54" s="49" t="s">
        <v>10</v>
      </c>
      <c r="C54" s="37">
        <f>C53+6</f>
        <v>42567</v>
      </c>
      <c r="D54" s="55" t="s">
        <v>64</v>
      </c>
      <c r="E54" s="44">
        <v>0.31944444444444448</v>
      </c>
      <c r="F54" s="45">
        <v>2.1</v>
      </c>
      <c r="G54" s="44">
        <v>0.56944444444444442</v>
      </c>
      <c r="H54" s="54">
        <v>1.1000000000000001</v>
      </c>
      <c r="I54" s="46">
        <f t="shared" si="0"/>
        <v>1</v>
      </c>
      <c r="K54" s="12"/>
    </row>
    <row r="55" spans="2:11">
      <c r="B55" s="42" t="s">
        <v>11</v>
      </c>
      <c r="C55" s="37">
        <f t="shared" ref="C55" si="2">C54+1</f>
        <v>42568</v>
      </c>
      <c r="D55" s="55" t="s">
        <v>64</v>
      </c>
      <c r="E55" s="44">
        <v>0.35416666666666669</v>
      </c>
      <c r="F55" s="45">
        <v>2.2000000000000002</v>
      </c>
      <c r="G55" s="44">
        <v>0.60416666666666663</v>
      </c>
      <c r="H55" s="45">
        <v>1</v>
      </c>
      <c r="I55" s="46">
        <f t="shared" si="0"/>
        <v>1.2000000000000002</v>
      </c>
      <c r="K55" s="57"/>
    </row>
    <row r="56" spans="2:11">
      <c r="B56" s="42" t="s">
        <v>8</v>
      </c>
      <c r="C56" s="37">
        <v>42207</v>
      </c>
      <c r="D56" s="74" t="s">
        <v>57</v>
      </c>
      <c r="E56" s="44">
        <v>11.51</v>
      </c>
      <c r="F56" s="45">
        <v>2.64</v>
      </c>
      <c r="G56" s="44" t="s">
        <v>62</v>
      </c>
      <c r="H56" s="45"/>
      <c r="I56" s="46"/>
      <c r="K56" s="57"/>
    </row>
    <row r="57" spans="2:11">
      <c r="B57" s="42" t="s">
        <v>10</v>
      </c>
      <c r="C57" s="37">
        <f>C55+6</f>
        <v>42574</v>
      </c>
      <c r="D57" s="52" t="s">
        <v>59</v>
      </c>
      <c r="E57" s="44">
        <v>0.52083333333333337</v>
      </c>
      <c r="F57" s="45">
        <v>2.6</v>
      </c>
      <c r="G57" s="44">
        <v>0.2638888888888889</v>
      </c>
      <c r="H57" s="45">
        <v>0.8</v>
      </c>
      <c r="I57" s="46">
        <f t="shared" si="0"/>
        <v>1.8</v>
      </c>
      <c r="K57" s="12"/>
    </row>
    <row r="58" spans="2:11">
      <c r="B58" s="42" t="s">
        <v>11</v>
      </c>
      <c r="C58" s="37">
        <f>C55+7</f>
        <v>42575</v>
      </c>
      <c r="D58" s="52" t="s">
        <v>59</v>
      </c>
      <c r="E58" s="44">
        <v>0.54861111111111105</v>
      </c>
      <c r="F58" s="45">
        <v>2.6</v>
      </c>
      <c r="G58" s="44">
        <v>0.29166666666666669</v>
      </c>
      <c r="H58" s="45">
        <v>0.8</v>
      </c>
      <c r="I58" s="46">
        <f t="shared" si="0"/>
        <v>1.8</v>
      </c>
      <c r="K58" s="12"/>
    </row>
    <row r="59" spans="2:11">
      <c r="B59" s="49" t="s">
        <v>14</v>
      </c>
      <c r="C59" s="37">
        <f>C58+1</f>
        <v>42576</v>
      </c>
      <c r="D59" s="52" t="s">
        <v>58</v>
      </c>
      <c r="E59" s="44">
        <v>0.58333333333333337</v>
      </c>
      <c r="F59" s="45">
        <v>2.6</v>
      </c>
      <c r="G59" s="44">
        <v>0.3263888888888889</v>
      </c>
      <c r="H59" s="45">
        <v>0.9</v>
      </c>
      <c r="I59" s="46">
        <f t="shared" si="0"/>
        <v>1.7000000000000002</v>
      </c>
      <c r="K59" s="12"/>
    </row>
    <row r="60" spans="2:11">
      <c r="B60" s="42" t="s">
        <v>10</v>
      </c>
      <c r="C60" s="37">
        <f>C57+7</f>
        <v>42581</v>
      </c>
      <c r="D60" s="55" t="s">
        <v>37</v>
      </c>
      <c r="E60" s="44">
        <v>0.29166666666666669</v>
      </c>
      <c r="F60" s="45">
        <v>2.2000000000000002</v>
      </c>
      <c r="G60" s="53">
        <v>0.54861111111111105</v>
      </c>
      <c r="H60" s="45">
        <v>0.9</v>
      </c>
      <c r="I60" s="46">
        <f t="shared" ref="I60:I82" si="3">F60-H60</f>
        <v>1.3000000000000003</v>
      </c>
      <c r="K60" s="12"/>
    </row>
    <row r="61" spans="2:11">
      <c r="B61" s="42" t="s">
        <v>11</v>
      </c>
      <c r="C61" s="37">
        <f>C58+7</f>
        <v>42582</v>
      </c>
      <c r="D61" s="52" t="s">
        <v>38</v>
      </c>
      <c r="E61" s="44">
        <v>0.33333333333333331</v>
      </c>
      <c r="F61" s="45">
        <v>2.2999999999999998</v>
      </c>
      <c r="G61" s="44">
        <v>0.59027777777777779</v>
      </c>
      <c r="H61" s="45">
        <v>0.8</v>
      </c>
      <c r="I61" s="46">
        <f t="shared" si="3"/>
        <v>1.4999999999999998</v>
      </c>
      <c r="K61" s="12"/>
    </row>
    <row r="62" spans="2:11">
      <c r="B62" s="42" t="s">
        <v>10</v>
      </c>
      <c r="C62" s="37">
        <f t="shared" ref="C62:C63" si="4">C60+7</f>
        <v>42588</v>
      </c>
      <c r="D62" s="55" t="s">
        <v>54</v>
      </c>
      <c r="E62" s="44">
        <v>0.51388888888888895</v>
      </c>
      <c r="F62" s="45">
        <v>2.5</v>
      </c>
      <c r="G62" s="44">
        <v>0.77777777777777779</v>
      </c>
      <c r="H62" s="45">
        <v>0.5</v>
      </c>
      <c r="I62" s="46">
        <f t="shared" si="3"/>
        <v>2</v>
      </c>
      <c r="K62" s="12"/>
    </row>
    <row r="63" spans="2:11">
      <c r="B63" s="42" t="s">
        <v>11</v>
      </c>
      <c r="C63" s="37">
        <f t="shared" si="4"/>
        <v>42589</v>
      </c>
      <c r="D63" s="55" t="s">
        <v>39</v>
      </c>
      <c r="E63" s="44">
        <v>0.54166666666666663</v>
      </c>
      <c r="F63" s="45">
        <v>2.5</v>
      </c>
      <c r="G63" s="44">
        <v>0.28472222222222221</v>
      </c>
      <c r="H63" s="45">
        <v>0.9</v>
      </c>
      <c r="I63" s="46">
        <f t="shared" si="3"/>
        <v>1.6</v>
      </c>
      <c r="K63" s="12"/>
    </row>
    <row r="64" spans="2:11">
      <c r="B64" s="42" t="s">
        <v>14</v>
      </c>
      <c r="C64" s="37">
        <f>C63+1</f>
        <v>42590</v>
      </c>
      <c r="D64" s="55" t="s">
        <v>39</v>
      </c>
      <c r="E64" s="44">
        <v>0.5625</v>
      </c>
      <c r="F64" s="45">
        <v>2.4</v>
      </c>
      <c r="G64" s="44">
        <v>0.30555555555555552</v>
      </c>
      <c r="H64" s="45">
        <v>1</v>
      </c>
      <c r="I64" s="46">
        <f t="shared" si="3"/>
        <v>1.4</v>
      </c>
      <c r="K64" s="12"/>
    </row>
    <row r="65" spans="2:11">
      <c r="B65" s="42" t="s">
        <v>20</v>
      </c>
      <c r="C65" s="37">
        <f t="shared" ref="C65:C67" si="5">C64+1</f>
        <v>42591</v>
      </c>
      <c r="D65" s="55" t="s">
        <v>39</v>
      </c>
      <c r="E65" s="44">
        <v>0.59027777777777779</v>
      </c>
      <c r="F65" s="45">
        <v>2.2999999999999998</v>
      </c>
      <c r="G65" s="44">
        <v>0.33333333333333331</v>
      </c>
      <c r="H65" s="45">
        <v>1.1000000000000001</v>
      </c>
      <c r="I65" s="46">
        <f t="shared" si="3"/>
        <v>1.1999999999999997</v>
      </c>
      <c r="K65" s="12"/>
    </row>
    <row r="66" spans="2:11">
      <c r="B66" s="42" t="s">
        <v>29</v>
      </c>
      <c r="C66" s="37">
        <f t="shared" si="5"/>
        <v>42592</v>
      </c>
      <c r="D66" s="55" t="s">
        <v>39</v>
      </c>
      <c r="E66" s="44">
        <v>0.61805555555555558</v>
      </c>
      <c r="F66" s="45">
        <v>2.2000000000000002</v>
      </c>
      <c r="G66" s="44">
        <v>0.3611111111111111</v>
      </c>
      <c r="H66" s="45">
        <v>1.2</v>
      </c>
      <c r="I66" s="46">
        <f t="shared" si="3"/>
        <v>1.0000000000000002</v>
      </c>
      <c r="K66" s="12"/>
    </row>
    <row r="67" spans="2:11">
      <c r="B67" s="42" t="s">
        <v>22</v>
      </c>
      <c r="C67" s="37">
        <f t="shared" si="5"/>
        <v>42593</v>
      </c>
      <c r="D67" s="55" t="s">
        <v>39</v>
      </c>
      <c r="E67" s="44">
        <v>0.65277777777777779</v>
      </c>
      <c r="F67" s="45">
        <v>2.1</v>
      </c>
      <c r="G67" s="44">
        <v>0.40277777777777773</v>
      </c>
      <c r="H67" s="45">
        <v>1.2</v>
      </c>
      <c r="I67" s="46">
        <f t="shared" si="3"/>
        <v>0.90000000000000013</v>
      </c>
      <c r="K67" s="12"/>
    </row>
    <row r="68" spans="2:11">
      <c r="B68" s="42" t="s">
        <v>11</v>
      </c>
      <c r="C68" s="37">
        <f>C63+7</f>
        <v>42596</v>
      </c>
      <c r="D68" s="55" t="s">
        <v>56</v>
      </c>
      <c r="E68" s="44">
        <v>0.28472222222222221</v>
      </c>
      <c r="F68" s="45">
        <v>2</v>
      </c>
      <c r="G68" s="44">
        <v>0.54166666666666663</v>
      </c>
      <c r="H68" s="45">
        <v>1.1000000000000001</v>
      </c>
      <c r="I68" s="46">
        <f t="shared" si="3"/>
        <v>0.89999999999999991</v>
      </c>
      <c r="K68" s="12"/>
    </row>
    <row r="69" spans="2:11">
      <c r="B69" s="42" t="s">
        <v>10</v>
      </c>
      <c r="C69" s="37">
        <f>C68+6</f>
        <v>42602</v>
      </c>
      <c r="D69" s="55" t="s">
        <v>40</v>
      </c>
      <c r="E69" s="44">
        <v>0.47916666666666669</v>
      </c>
      <c r="F69" s="45">
        <v>2.7</v>
      </c>
      <c r="G69" s="44">
        <v>0.74305555555555547</v>
      </c>
      <c r="H69" s="45">
        <v>0.2</v>
      </c>
      <c r="I69" s="46">
        <f t="shared" si="3"/>
        <v>2.5</v>
      </c>
      <c r="K69" s="12" t="s">
        <v>18</v>
      </c>
    </row>
    <row r="70" spans="2:11">
      <c r="B70" s="42" t="s">
        <v>11</v>
      </c>
      <c r="C70" s="37">
        <f t="shared" ref="C70" si="6">C69+1</f>
        <v>42603</v>
      </c>
      <c r="D70" s="52" t="s">
        <v>41</v>
      </c>
      <c r="E70" s="44">
        <v>0.51388888888888895</v>
      </c>
      <c r="F70" s="45">
        <v>2.7</v>
      </c>
      <c r="G70" s="44">
        <v>0.77083333333333337</v>
      </c>
      <c r="H70" s="45">
        <v>0.2</v>
      </c>
      <c r="I70" s="46">
        <f t="shared" si="3"/>
        <v>2.5</v>
      </c>
      <c r="K70" s="12" t="s">
        <v>18</v>
      </c>
    </row>
    <row r="71" spans="2:11">
      <c r="B71" s="49" t="s">
        <v>8</v>
      </c>
      <c r="C71" s="37">
        <f>C70+5</f>
        <v>42608</v>
      </c>
      <c r="D71" s="58" t="s">
        <v>42</v>
      </c>
      <c r="E71" s="44">
        <v>0.69444444444444453</v>
      </c>
      <c r="F71" s="45">
        <v>2.2000000000000002</v>
      </c>
      <c r="G71" s="44">
        <v>0.43055555555555558</v>
      </c>
      <c r="H71" s="45">
        <v>1</v>
      </c>
      <c r="I71" s="46">
        <f t="shared" si="3"/>
        <v>1.2000000000000002</v>
      </c>
      <c r="K71" s="12" t="s">
        <v>17</v>
      </c>
    </row>
    <row r="72" spans="2:11">
      <c r="B72" s="42" t="s">
        <v>10</v>
      </c>
      <c r="C72" s="37">
        <f>C71+1</f>
        <v>42609</v>
      </c>
      <c r="D72" s="77" t="s">
        <v>76</v>
      </c>
      <c r="E72" s="44">
        <v>0.75694444444444453</v>
      </c>
      <c r="F72" s="45">
        <v>2.2000000000000002</v>
      </c>
      <c r="G72" s="44">
        <v>0.49305555555555558</v>
      </c>
      <c r="H72" s="45">
        <v>1</v>
      </c>
      <c r="I72" s="46">
        <f t="shared" si="3"/>
        <v>1.2000000000000002</v>
      </c>
      <c r="K72" s="12" t="s">
        <v>17</v>
      </c>
    </row>
    <row r="73" spans="2:11">
      <c r="B73" s="42" t="s">
        <v>11</v>
      </c>
      <c r="C73" s="37">
        <f t="shared" ref="C73:C74" si="7">C72+1</f>
        <v>42610</v>
      </c>
      <c r="D73" s="73"/>
      <c r="E73" s="44">
        <v>19.29</v>
      </c>
      <c r="F73" s="45">
        <v>2.36</v>
      </c>
      <c r="G73" s="44">
        <v>1.6666666666666666E-2</v>
      </c>
      <c r="H73" s="45">
        <v>1.07</v>
      </c>
      <c r="I73" s="46">
        <f t="shared" si="3"/>
        <v>1.2899999999999998</v>
      </c>
      <c r="K73" s="12"/>
    </row>
    <row r="74" spans="2:11">
      <c r="B74" s="49" t="s">
        <v>14</v>
      </c>
      <c r="C74" s="37">
        <f t="shared" si="7"/>
        <v>42611</v>
      </c>
      <c r="D74" s="73" t="s">
        <v>61</v>
      </c>
      <c r="E74" s="44">
        <v>0.31944444444444448</v>
      </c>
      <c r="F74" s="45">
        <v>2.2000000000000002</v>
      </c>
      <c r="G74" s="44">
        <v>0.58333333333333337</v>
      </c>
      <c r="H74" s="45">
        <v>0.8</v>
      </c>
      <c r="I74" s="46">
        <f t="shared" si="3"/>
        <v>1.4000000000000001</v>
      </c>
      <c r="K74" s="12"/>
    </row>
    <row r="75" spans="2:11">
      <c r="B75" s="42" t="s">
        <v>10</v>
      </c>
      <c r="C75" s="37">
        <f>C72+7</f>
        <v>42616</v>
      </c>
      <c r="D75" s="59" t="s">
        <v>26</v>
      </c>
      <c r="E75" s="44">
        <v>0.47222222222222227</v>
      </c>
      <c r="F75" s="45">
        <v>2.6</v>
      </c>
      <c r="G75" s="44">
        <v>0.73611111111111116</v>
      </c>
      <c r="H75" s="45">
        <v>0.4</v>
      </c>
      <c r="I75" s="46">
        <f t="shared" si="3"/>
        <v>2.2000000000000002</v>
      </c>
      <c r="K75" s="12" t="s">
        <v>18</v>
      </c>
    </row>
    <row r="76" spans="2:11">
      <c r="B76" s="49" t="s">
        <v>22</v>
      </c>
      <c r="C76" s="37">
        <v>42621</v>
      </c>
      <c r="D76" s="52" t="s">
        <v>43</v>
      </c>
      <c r="E76" s="44">
        <v>0.59027777777777779</v>
      </c>
      <c r="F76" s="45">
        <v>2.2000000000000002</v>
      </c>
      <c r="G76" s="44">
        <v>0.33333333333333331</v>
      </c>
      <c r="H76" s="45">
        <v>1.1000000000000001</v>
      </c>
      <c r="I76" s="46">
        <f t="shared" si="3"/>
        <v>1.1000000000000001</v>
      </c>
      <c r="K76" s="12"/>
    </row>
    <row r="77" spans="2:11">
      <c r="B77" s="49" t="s">
        <v>8</v>
      </c>
      <c r="C77" s="37">
        <f>C76+1</f>
        <v>42622</v>
      </c>
      <c r="D77" s="52" t="s">
        <v>44</v>
      </c>
      <c r="E77" s="44">
        <v>0.625</v>
      </c>
      <c r="F77" s="45">
        <v>2.1</v>
      </c>
      <c r="G77" s="44">
        <v>0.36805555555555558</v>
      </c>
      <c r="H77" s="45">
        <v>1.1000000000000001</v>
      </c>
      <c r="I77" s="46">
        <f t="shared" si="3"/>
        <v>1</v>
      </c>
      <c r="K77" s="12"/>
    </row>
    <row r="78" spans="2:11">
      <c r="B78" s="42" t="s">
        <v>10</v>
      </c>
      <c r="C78" s="37">
        <f>C75+7</f>
        <v>42623</v>
      </c>
      <c r="D78" s="59" t="s">
        <v>26</v>
      </c>
      <c r="E78" s="44">
        <v>0.67361111111111116</v>
      </c>
      <c r="F78" s="45">
        <v>2</v>
      </c>
      <c r="G78" s="44">
        <v>0.40972222222222227</v>
      </c>
      <c r="H78" s="45">
        <v>1.2</v>
      </c>
      <c r="I78" s="46">
        <f t="shared" si="3"/>
        <v>0.8</v>
      </c>
      <c r="K78" s="12" t="s">
        <v>17</v>
      </c>
    </row>
    <row r="79" spans="2:11">
      <c r="B79" s="42" t="s">
        <v>10</v>
      </c>
      <c r="C79" s="37">
        <f>C78+7</f>
        <v>42630</v>
      </c>
      <c r="D79" s="55" t="s">
        <v>45</v>
      </c>
      <c r="E79" s="44">
        <v>0.4375</v>
      </c>
      <c r="F79" s="45">
        <v>2.7</v>
      </c>
      <c r="G79" s="44">
        <v>0.69444444444444453</v>
      </c>
      <c r="H79" s="45">
        <v>0.1</v>
      </c>
      <c r="I79" s="46">
        <f t="shared" si="3"/>
        <v>2.6</v>
      </c>
      <c r="K79" s="12" t="s">
        <v>18</v>
      </c>
    </row>
    <row r="80" spans="2:11">
      <c r="B80" s="49" t="s">
        <v>8</v>
      </c>
      <c r="C80" s="51">
        <v>42636</v>
      </c>
      <c r="D80" s="60" t="s">
        <v>46</v>
      </c>
      <c r="E80" s="53">
        <v>0.40277777777777773</v>
      </c>
      <c r="F80" s="54">
        <v>2.4</v>
      </c>
      <c r="G80" s="53">
        <v>0.66666666666666663</v>
      </c>
      <c r="H80" s="54">
        <v>0.5</v>
      </c>
      <c r="I80" s="61">
        <f t="shared" si="3"/>
        <v>1.9</v>
      </c>
    </row>
    <row r="81" spans="2:11">
      <c r="B81" s="42" t="s">
        <v>10</v>
      </c>
      <c r="C81" s="37">
        <f>C80+1</f>
        <v>42637</v>
      </c>
      <c r="D81" s="59"/>
      <c r="E81" s="44">
        <v>0.43055555555555558</v>
      </c>
      <c r="F81" s="45">
        <v>2.6</v>
      </c>
      <c r="G81" s="44">
        <v>0.6875</v>
      </c>
      <c r="H81" s="45">
        <v>0.6</v>
      </c>
      <c r="I81" s="46">
        <f t="shared" si="3"/>
        <v>2</v>
      </c>
      <c r="K81" s="12"/>
    </row>
    <row r="82" spans="2:11" ht="15.75" thickBot="1">
      <c r="B82" s="62" t="s">
        <v>11</v>
      </c>
      <c r="C82" s="63">
        <f>C81+1</f>
        <v>42638</v>
      </c>
      <c r="D82" s="64"/>
      <c r="E82" s="65">
        <v>0.4513888888888889</v>
      </c>
      <c r="F82" s="66">
        <v>2.6</v>
      </c>
      <c r="G82" s="65">
        <v>0.71527777777777779</v>
      </c>
      <c r="H82" s="66">
        <v>0.6</v>
      </c>
      <c r="I82" s="67">
        <f t="shared" si="3"/>
        <v>2</v>
      </c>
      <c r="K82" s="12" t="s">
        <v>18</v>
      </c>
    </row>
    <row r="83" spans="2:11">
      <c r="B83" s="68"/>
      <c r="C83" s="69"/>
      <c r="E83" s="47"/>
      <c r="F83" s="70"/>
      <c r="G83" s="68"/>
      <c r="H83" s="70"/>
      <c r="I83" s="70"/>
    </row>
    <row r="84" spans="2:11">
      <c r="D84" s="71" t="s">
        <v>47</v>
      </c>
      <c r="E84" s="68"/>
      <c r="F84" s="68"/>
      <c r="G84" s="68"/>
      <c r="H84" s="70"/>
      <c r="I84" s="70"/>
    </row>
    <row r="85" spans="2:11">
      <c r="E85" s="68"/>
      <c r="F85" s="68"/>
      <c r="G85" s="68"/>
      <c r="H85" s="70"/>
      <c r="I85" s="70"/>
    </row>
    <row r="86" spans="2:11">
      <c r="D86" s="72" t="s">
        <v>48</v>
      </c>
      <c r="E86" s="68"/>
      <c r="F86" s="68"/>
      <c r="G86" s="68"/>
      <c r="H86" s="70"/>
      <c r="I86" s="70"/>
    </row>
    <row r="87" spans="2:11">
      <c r="E87" s="68"/>
      <c r="F87" s="68"/>
      <c r="G87" s="68"/>
      <c r="H87" s="70"/>
      <c r="I87" s="70"/>
    </row>
    <row r="88" spans="2:11">
      <c r="D88" s="12" t="s">
        <v>49</v>
      </c>
      <c r="E88" s="68"/>
      <c r="F88" s="68"/>
      <c r="G88" s="68"/>
      <c r="H88" s="68"/>
      <c r="I88" s="68"/>
    </row>
  </sheetData>
  <mergeCells count="5">
    <mergeCell ref="B2:I2"/>
    <mergeCell ref="E3:F3"/>
    <mergeCell ref="G3:H3"/>
    <mergeCell ref="E4:F4"/>
    <mergeCell ref="G4:H4"/>
  </mergeCells>
  <pageMargins left="0" right="0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</cp:lastModifiedBy>
  <cp:lastPrinted>2016-03-04T16:07:21Z</cp:lastPrinted>
  <dcterms:created xsi:type="dcterms:W3CDTF">2015-10-16T08:28:36Z</dcterms:created>
  <dcterms:modified xsi:type="dcterms:W3CDTF">2016-03-07T13:13:47Z</dcterms:modified>
</cp:coreProperties>
</file>